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2022-2024\АНАЛИЗ\"/>
    </mc:Choice>
  </mc:AlternateContent>
  <bookViews>
    <workbookView xWindow="12735" yWindow="1020" windowWidth="15180" windowHeight="927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F42" i="2" l="1"/>
  <c r="F40" i="2"/>
  <c r="F38" i="2"/>
  <c r="F35" i="2"/>
  <c r="F33" i="2"/>
  <c r="F31" i="2"/>
  <c r="F29" i="2"/>
  <c r="F28" i="2"/>
  <c r="F27" i="2"/>
  <c r="F25" i="2"/>
  <c r="F24" i="2"/>
  <c r="F21" i="2"/>
  <c r="F19" i="2"/>
  <c r="F17" i="2"/>
  <c r="F14" i="2"/>
  <c r="F13" i="2"/>
  <c r="E37" i="2" l="1"/>
  <c r="F37" i="2" s="1"/>
  <c r="D37" i="2"/>
  <c r="E22" i="2" l="1"/>
  <c r="F22" i="2" s="1"/>
  <c r="D22" i="2"/>
  <c r="D12" i="2"/>
  <c r="E26" i="2"/>
  <c r="F26" i="2" s="1"/>
  <c r="D26" i="2"/>
  <c r="E12" i="2"/>
  <c r="F12" i="2" s="1"/>
  <c r="E39" i="2"/>
  <c r="F39" i="2" s="1"/>
  <c r="D39" i="2"/>
  <c r="E41" i="2"/>
  <c r="F41" i="2" s="1"/>
  <c r="D41" i="2"/>
  <c r="E32" i="2"/>
  <c r="F32" i="2" s="1"/>
  <c r="E30" i="2"/>
  <c r="F30" i="2" s="1"/>
  <c r="D30" i="2"/>
  <c r="D32" i="2"/>
  <c r="E34" i="2"/>
  <c r="F34" i="2" s="1"/>
  <c r="D34" i="2"/>
  <c r="E20" i="2"/>
  <c r="F20" i="2" s="1"/>
  <c r="E18" i="2"/>
  <c r="F18" i="2" s="1"/>
  <c r="D20" i="2"/>
  <c r="D18" i="2"/>
  <c r="D11" i="2" l="1"/>
  <c r="E11" i="2"/>
  <c r="F11" i="2" s="1"/>
</calcChain>
</file>

<file path=xl/sharedStrings.xml><?xml version="1.0" encoding="utf-8"?>
<sst xmlns="http://schemas.openxmlformats.org/spreadsheetml/2006/main" count="91" uniqueCount="56">
  <si>
    <t>Наименование показателей</t>
  </si>
  <si>
    <t>Рзд</t>
  </si>
  <si>
    <t>Прзд</t>
  </si>
  <si>
    <t>Общегосударственные вопросы</t>
  </si>
  <si>
    <t>01</t>
  </si>
  <si>
    <t>03</t>
  </si>
  <si>
    <t>04</t>
  </si>
  <si>
    <t>Жилищно-коммунальное хозяйство</t>
  </si>
  <si>
    <t>05</t>
  </si>
  <si>
    <t>Коммунальное хозяйство</t>
  </si>
  <si>
    <t>02</t>
  </si>
  <si>
    <t>08</t>
  </si>
  <si>
    <t>Культура</t>
  </si>
  <si>
    <t>ВСЕГО</t>
  </si>
  <si>
    <t>Резервные фонды</t>
  </si>
  <si>
    <t>Национальная оборона</t>
  </si>
  <si>
    <t>11</t>
  </si>
  <si>
    <t>Мобилизационная и вневойсковая подготовка</t>
  </si>
  <si>
    <t>Жилищное хозяйство</t>
  </si>
  <si>
    <t>Благоустройство</t>
  </si>
  <si>
    <t xml:space="preserve"> КЛАССИФИКАЦИИ РАСХОДОВ БЮДЖЕТА</t>
  </si>
  <si>
    <t>Социальная политика</t>
  </si>
  <si>
    <t>10</t>
  </si>
  <si>
    <t>( тыс.рублей)</t>
  </si>
  <si>
    <t>Культура, кинематография</t>
  </si>
  <si>
    <t>Пенсионное обеспечение</t>
  </si>
  <si>
    <t>Национальная экономика</t>
  </si>
  <si>
    <t>Общеэкономические вопросы</t>
  </si>
  <si>
    <t>09</t>
  </si>
  <si>
    <t>Физическая культура и спорт</t>
  </si>
  <si>
    <t xml:space="preserve">Физическая культура </t>
  </si>
  <si>
    <t>Национальная безопасность и правоохранительная деятельность</t>
  </si>
  <si>
    <t>13</t>
  </si>
  <si>
    <t>Другие общегосударственные вопросы</t>
  </si>
  <si>
    <t>Обеспечение проведения выборов и референдумов</t>
  </si>
  <si>
    <t>07</t>
  </si>
  <si>
    <t>Образование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</si>
  <si>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</si>
  <si>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</si>
  <si>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</si>
  <si>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Социальное обеспечение населения</t>
  </si>
  <si>
    <t>Прочие межбюджетные трансферты общего характера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</si>
  <si>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</si>
  <si>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</si>
  <si>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</si>
  <si>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12</t>
  </si>
  <si>
    <t>ПО РАЗДЕЛАМ, ПОДРАЗДЕЛАМ</t>
  </si>
  <si>
    <t>Другие вопросы в области национальной экономики</t>
  </si>
  <si>
    <t>Защита населения и территории от черезвычайных ситуаций природного и техногенного характера, пожарная безопасность</t>
  </si>
  <si>
    <t>Обслуживание государственного (муниципального)  внутреннего долга</t>
  </si>
  <si>
    <t>АНАЛИЗ  РАСПРЕДЕЛЕНИЯ БЮДЖЕТНЫХ АССИГНОВАНИЙ</t>
  </si>
  <si>
    <t xml:space="preserve">ЗА 2022 ГОД </t>
  </si>
  <si>
    <t>ПЛАН 2022 г</t>
  </si>
  <si>
    <t>ФАКТ 2022 г.</t>
  </si>
  <si>
    <t>% исполнения</t>
  </si>
  <si>
    <t>Приложение 2                                                                         к решению Думы Балаганского муниципального образования "Об исполнении бюджета Балаганского муниципального образования за 2022 год"                       от ____.___.2023г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</si>
</sst>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#,##0.000"/>
    <numFmt numFmtId="167" formatCode="#,##0.000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7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49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165" fontId="7" fillId="0" borderId="1" xfId="0" applyNumberFormat="1" applyFont="1" applyFill="1" applyBorder="1"/>
    <xf numFmtId="166" fontId="3" fillId="2" borderId="1" xfId="0" applyNumberFormat="1" applyFont="1" applyFill="1" applyBorder="1"/>
    <xf numFmtId="166" fontId="7" fillId="0" borderId="1" xfId="0" applyNumberFormat="1" applyFont="1" applyFill="1" applyBorder="1"/>
    <xf numFmtId="167" fontId="3" fillId="2" borderId="1" xfId="0" applyNumberFormat="1" applyFont="1" applyFill="1" applyBorder="1"/>
    <xf numFmtId="167" fontId="7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Alignment="1"/>
    <xf numFmtId="0" fontId="9" fillId="0" borderId="0" xfId="0" applyFont="1" applyFill="1" applyAlignment="1"/>
    <xf numFmtId="0" fontId="7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110" zoomScaleNormal="110" workbookViewId="0">
      <selection activeCell="A4" sqref="A4:F5"/>
    </sheetView>
  </sheetViews>
  <sheetFormatPr defaultRowHeight="12.75" x14ac:dyDescent="0.2"/>
  <cols>
    <col min="1" max="1" width="47.85546875" customWidth="1"/>
    <col min="2" max="2" width="6" customWidth="1"/>
    <col min="3" max="3" width="5.5703125" customWidth="1"/>
    <col min="4" max="4" width="15.85546875" customWidth="1"/>
    <col min="5" max="5" width="11.85546875" customWidth="1"/>
    <col min="6" max="6" width="13.85546875" customWidth="1"/>
  </cols>
  <sheetData>
    <row r="1" spans="1:6" ht="14.25" customHeight="1" x14ac:dyDescent="0.2">
      <c r="A1" s="1"/>
      <c r="B1" s="31" t="s">
        <v>55</v>
      </c>
      <c r="C1" s="31"/>
      <c r="D1" s="31"/>
      <c r="E1" s="31"/>
      <c r="F1" s="32"/>
    </row>
    <row r="2" spans="1:6" ht="11.25" customHeight="1" x14ac:dyDescent="0.2">
      <c r="A2" s="1"/>
      <c r="B2" s="33"/>
      <c r="C2" s="33"/>
      <c r="D2" s="33"/>
      <c r="E2" s="33"/>
      <c r="F2" s="33"/>
    </row>
    <row r="3" spans="1:6" ht="66.75" customHeight="1" x14ac:dyDescent="0.2">
      <c r="A3" s="1"/>
      <c r="B3" s="33"/>
      <c r="C3" s="33"/>
      <c r="D3" s="33"/>
      <c r="E3" s="33"/>
      <c r="F3" s="33"/>
    </row>
    <row r="4" spans="1:6" ht="12.75" customHeight="1" x14ac:dyDescent="0.2">
      <c r="A4" s="28" t="s">
        <v>50</v>
      </c>
      <c r="B4" s="28"/>
      <c r="C4" s="28"/>
      <c r="D4" s="28"/>
      <c r="E4" s="29"/>
      <c r="F4" s="29"/>
    </row>
    <row r="5" spans="1:6" ht="5.25" customHeight="1" x14ac:dyDescent="0.2">
      <c r="A5" s="28"/>
      <c r="B5" s="28"/>
      <c r="C5" s="28"/>
      <c r="D5" s="28"/>
      <c r="E5" s="29"/>
      <c r="F5" s="29"/>
    </row>
    <row r="6" spans="1:6" ht="15.75" customHeight="1" x14ac:dyDescent="0.25">
      <c r="A6" s="28" t="s">
        <v>46</v>
      </c>
      <c r="B6" s="28"/>
      <c r="C6" s="28"/>
      <c r="D6" s="28"/>
      <c r="E6" s="29"/>
      <c r="F6" s="29"/>
    </row>
    <row r="7" spans="1:6" ht="15.75" customHeight="1" x14ac:dyDescent="0.25">
      <c r="A7" s="28" t="s">
        <v>20</v>
      </c>
      <c r="B7" s="28"/>
      <c r="C7" s="28"/>
      <c r="D7" s="28"/>
      <c r="E7" s="30"/>
      <c r="F7" s="30"/>
    </row>
    <row r="8" spans="1:6" ht="15.75" customHeight="1" x14ac:dyDescent="0.25">
      <c r="A8" s="28" t="s">
        <v>51</v>
      </c>
      <c r="B8" s="28"/>
      <c r="C8" s="28"/>
      <c r="D8" s="28"/>
      <c r="E8" s="29"/>
      <c r="F8" s="29"/>
    </row>
    <row r="9" spans="1:6" ht="15" x14ac:dyDescent="0.25">
      <c r="A9" s="2"/>
      <c r="B9" s="2"/>
      <c r="C9" s="2"/>
      <c r="D9" s="4"/>
      <c r="F9" s="5" t="s">
        <v>23</v>
      </c>
    </row>
    <row r="10" spans="1:6" ht="30" x14ac:dyDescent="0.2">
      <c r="A10" s="26" t="s">
        <v>0</v>
      </c>
      <c r="B10" s="26" t="s">
        <v>1</v>
      </c>
      <c r="C10" s="26" t="s">
        <v>2</v>
      </c>
      <c r="D10" s="27" t="s">
        <v>52</v>
      </c>
      <c r="E10" s="27" t="s">
        <v>53</v>
      </c>
      <c r="F10" s="27" t="s">
        <v>54</v>
      </c>
    </row>
    <row r="11" spans="1:6" ht="15" x14ac:dyDescent="0.25">
      <c r="A11" s="12" t="s">
        <v>13</v>
      </c>
      <c r="B11" s="12"/>
      <c r="C11" s="12"/>
      <c r="D11" s="11">
        <f>D12+D18+D20+D22+D26+D30+D32+D34+D37+D41+D39</f>
        <v>83982.1</v>
      </c>
      <c r="E11" s="11">
        <f>E12+E18+E20+E22+E26+E30+E32+E34+E37+E41+E39</f>
        <v>78969.577099999995</v>
      </c>
      <c r="F11" s="11">
        <f>E11*100/D11</f>
        <v>94.031438961397711</v>
      </c>
    </row>
    <row r="12" spans="1:6" ht="16.5" customHeight="1" x14ac:dyDescent="0.25">
      <c r="A12" s="20" t="s">
        <v>3</v>
      </c>
      <c r="B12" s="10" t="s">
        <v>4</v>
      </c>
      <c r="C12" s="12"/>
      <c r="D12" s="11">
        <f>D13+D14+D15+D16+D17</f>
        <v>14254.7</v>
      </c>
      <c r="E12" s="11">
        <f>E13+E14+E15+E16+E17</f>
        <v>12192.8</v>
      </c>
      <c r="F12" s="11">
        <f t="shared" ref="F12:F42" si="0">E12*100/D12</f>
        <v>85.535297130069381</v>
      </c>
    </row>
    <row r="13" spans="1:6" ht="33" customHeight="1" x14ac:dyDescent="0.25">
      <c r="A13" s="6" t="s">
        <v>38</v>
      </c>
      <c r="B13" s="15" t="s">
        <v>4</v>
      </c>
      <c r="C13" s="15" t="s">
        <v>10</v>
      </c>
      <c r="D13" s="16">
        <v>1806.7</v>
      </c>
      <c r="E13" s="16">
        <v>1796.3</v>
      </c>
      <c r="F13" s="11">
        <f t="shared" si="0"/>
        <v>99.424364864116896</v>
      </c>
    </row>
    <row r="14" spans="1:6" ht="58.5" customHeight="1" x14ac:dyDescent="0.25">
      <c r="A14" s="6" t="s">
        <v>42</v>
      </c>
      <c r="B14" s="15" t="s">
        <v>4</v>
      </c>
      <c r="C14" s="15" t="s">
        <v>6</v>
      </c>
      <c r="D14" s="16">
        <v>12236.8</v>
      </c>
      <c r="E14" s="16">
        <v>10195.299999999999</v>
      </c>
      <c r="F14" s="11">
        <f t="shared" si="0"/>
        <v>83.316716788702919</v>
      </c>
    </row>
    <row r="15" spans="1:6" ht="30.75" customHeight="1" x14ac:dyDescent="0.25">
      <c r="A15" s="6" t="s">
        <v>34</v>
      </c>
      <c r="B15" s="15" t="s">
        <v>4</v>
      </c>
      <c r="C15" s="15" t="s">
        <v>35</v>
      </c>
      <c r="D15" s="16">
        <v>0</v>
      </c>
      <c r="E15" s="16">
        <v>0</v>
      </c>
      <c r="F15" s="11">
        <v>0</v>
      </c>
    </row>
    <row r="16" spans="1:6" ht="18" customHeight="1" x14ac:dyDescent="0.25">
      <c r="A16" s="6" t="s">
        <v>14</v>
      </c>
      <c r="B16" s="15" t="s">
        <v>4</v>
      </c>
      <c r="C16" s="15" t="s">
        <v>16</v>
      </c>
      <c r="D16" s="16">
        <v>0</v>
      </c>
      <c r="E16" s="16">
        <v>0</v>
      </c>
      <c r="F16" s="11">
        <v>0</v>
      </c>
    </row>
    <row r="17" spans="1:6" ht="15" customHeight="1" x14ac:dyDescent="0.25">
      <c r="A17" s="6" t="s">
        <v>33</v>
      </c>
      <c r="B17" s="15" t="s">
        <v>4</v>
      </c>
      <c r="C17" s="15" t="s">
        <v>32</v>
      </c>
      <c r="D17" s="16">
        <v>211.2</v>
      </c>
      <c r="E17" s="16">
        <v>201.2</v>
      </c>
      <c r="F17" s="11">
        <f t="shared" si="0"/>
        <v>95.265151515151516</v>
      </c>
    </row>
    <row r="18" spans="1:6" ht="18" customHeight="1" x14ac:dyDescent="0.25">
      <c r="A18" s="19" t="s">
        <v>15</v>
      </c>
      <c r="B18" s="10" t="s">
        <v>10</v>
      </c>
      <c r="C18" s="9"/>
      <c r="D18" s="11">
        <f>D19</f>
        <v>379.2</v>
      </c>
      <c r="E18" s="11">
        <f>E19</f>
        <v>379.2</v>
      </c>
      <c r="F18" s="11">
        <f t="shared" si="0"/>
        <v>100</v>
      </c>
    </row>
    <row r="19" spans="1:6" ht="15" x14ac:dyDescent="0.25">
      <c r="A19" s="6" t="s">
        <v>17</v>
      </c>
      <c r="B19" s="15" t="s">
        <v>10</v>
      </c>
      <c r="C19" s="15" t="s">
        <v>5</v>
      </c>
      <c r="D19" s="16">
        <v>379.2</v>
      </c>
      <c r="E19" s="16">
        <v>379.2</v>
      </c>
      <c r="F19" s="11">
        <f t="shared" si="0"/>
        <v>100</v>
      </c>
    </row>
    <row r="20" spans="1:6" ht="30" x14ac:dyDescent="0.25">
      <c r="A20" s="19" t="s">
        <v>31</v>
      </c>
      <c r="B20" s="10" t="s">
        <v>5</v>
      </c>
      <c r="C20" s="9"/>
      <c r="D20" s="11">
        <f>D21</f>
        <v>212</v>
      </c>
      <c r="E20" s="11">
        <f>E21</f>
        <v>211.7</v>
      </c>
      <c r="F20" s="11">
        <f t="shared" si="0"/>
        <v>99.85849056603773</v>
      </c>
    </row>
    <row r="21" spans="1:6" ht="46.5" customHeight="1" x14ac:dyDescent="0.25">
      <c r="A21" s="6" t="s">
        <v>48</v>
      </c>
      <c r="B21" s="15" t="s">
        <v>5</v>
      </c>
      <c r="C21" s="15" t="s">
        <v>22</v>
      </c>
      <c r="D21" s="16">
        <v>212</v>
      </c>
      <c r="E21" s="16">
        <v>211.7</v>
      </c>
      <c r="F21" s="11">
        <f t="shared" si="0"/>
        <v>99.85849056603773</v>
      </c>
    </row>
    <row r="22" spans="1:6" ht="15" x14ac:dyDescent="0.25">
      <c r="A22" s="19" t="s">
        <v>26</v>
      </c>
      <c r="B22" s="10" t="s">
        <v>6</v>
      </c>
      <c r="C22" s="9"/>
      <c r="D22" s="11">
        <f>D23+D24+D25</f>
        <v>46910</v>
      </c>
      <c r="E22" s="11">
        <f>E23+E24+E25</f>
        <v>45808.800000000003</v>
      </c>
      <c r="F22" s="11">
        <f t="shared" si="0"/>
        <v>97.652526113835009</v>
      </c>
    </row>
    <row r="23" spans="1:6" ht="15" x14ac:dyDescent="0.25">
      <c r="A23" s="6" t="s">
        <v>27</v>
      </c>
      <c r="B23" s="15" t="s">
        <v>6</v>
      </c>
      <c r="C23" s="15" t="s">
        <v>4</v>
      </c>
      <c r="D23" s="21"/>
      <c r="E23" s="16"/>
      <c r="F23" s="11">
        <v>0</v>
      </c>
    </row>
    <row r="24" spans="1:6" ht="15" x14ac:dyDescent="0.25">
      <c r="A24" s="6" t="s">
        <v>39</v>
      </c>
      <c r="B24" s="15" t="s">
        <v>6</v>
      </c>
      <c r="C24" s="15" t="s">
        <v>28</v>
      </c>
      <c r="D24" s="16">
        <v>46908</v>
      </c>
      <c r="E24" s="16">
        <v>45806.8</v>
      </c>
      <c r="F24" s="11">
        <f t="shared" si="0"/>
        <v>97.652426025411444</v>
      </c>
    </row>
    <row r="25" spans="1:6" ht="29.25" x14ac:dyDescent="0.25">
      <c r="A25" s="6" t="s">
        <v>47</v>
      </c>
      <c r="B25" s="15" t="s">
        <v>6</v>
      </c>
      <c r="C25" s="15" t="s">
        <v>45</v>
      </c>
      <c r="D25" s="16">
        <v>2</v>
      </c>
      <c r="E25" s="16">
        <v>2</v>
      </c>
      <c r="F25" s="11">
        <f t="shared" si="0"/>
        <v>100</v>
      </c>
    </row>
    <row r="26" spans="1:6" ht="15.75" customHeight="1" x14ac:dyDescent="0.25">
      <c r="A26" s="19" t="s">
        <v>7</v>
      </c>
      <c r="B26" s="10" t="s">
        <v>8</v>
      </c>
      <c r="C26" s="14"/>
      <c r="D26" s="11">
        <f>D27+D28+D29</f>
        <v>12811.800000000001</v>
      </c>
      <c r="E26" s="11">
        <f>E27+E28+E29</f>
        <v>11182.2</v>
      </c>
      <c r="F26" s="11">
        <f t="shared" si="0"/>
        <v>87.280475811361399</v>
      </c>
    </row>
    <row r="27" spans="1:6" ht="15" x14ac:dyDescent="0.25">
      <c r="A27" s="6" t="s">
        <v>18</v>
      </c>
      <c r="B27" s="15" t="s">
        <v>8</v>
      </c>
      <c r="C27" s="15" t="s">
        <v>4</v>
      </c>
      <c r="D27" s="16">
        <v>350</v>
      </c>
      <c r="E27" s="16">
        <v>313.5</v>
      </c>
      <c r="F27" s="11">
        <f t="shared" si="0"/>
        <v>89.571428571428569</v>
      </c>
    </row>
    <row r="28" spans="1:6" ht="16.5" customHeight="1" x14ac:dyDescent="0.25">
      <c r="A28" s="6" t="s">
        <v>9</v>
      </c>
      <c r="B28" s="15" t="s">
        <v>8</v>
      </c>
      <c r="C28" s="15" t="s">
        <v>10</v>
      </c>
      <c r="D28" s="16">
        <v>2409.6</v>
      </c>
      <c r="E28" s="16">
        <v>1519.5</v>
      </c>
      <c r="F28" s="11">
        <f t="shared" si="0"/>
        <v>63.060258964143429</v>
      </c>
    </row>
    <row r="29" spans="1:6" ht="15" customHeight="1" x14ac:dyDescent="0.25">
      <c r="A29" s="8" t="s">
        <v>19</v>
      </c>
      <c r="B29" s="15" t="s">
        <v>8</v>
      </c>
      <c r="C29" s="15" t="s">
        <v>5</v>
      </c>
      <c r="D29" s="16">
        <v>10052.200000000001</v>
      </c>
      <c r="E29" s="16">
        <v>9349.2000000000007</v>
      </c>
      <c r="F29" s="11">
        <f t="shared" si="0"/>
        <v>93.006506038479145</v>
      </c>
    </row>
    <row r="30" spans="1:6" ht="15.75" customHeight="1" x14ac:dyDescent="0.25">
      <c r="A30" s="19" t="s">
        <v>36</v>
      </c>
      <c r="B30" s="10" t="s">
        <v>35</v>
      </c>
      <c r="C30" s="12"/>
      <c r="D30" s="11">
        <f>D31</f>
        <v>22.1</v>
      </c>
      <c r="E30" s="11">
        <f>E31</f>
        <v>17.2</v>
      </c>
      <c r="F30" s="11">
        <f t="shared" si="0"/>
        <v>77.828054298642527</v>
      </c>
    </row>
    <row r="31" spans="1:6" ht="32.25" customHeight="1" x14ac:dyDescent="0.25">
      <c r="A31" s="6" t="s">
        <v>37</v>
      </c>
      <c r="B31" s="15" t="s">
        <v>35</v>
      </c>
      <c r="C31" s="15" t="s">
        <v>8</v>
      </c>
      <c r="D31" s="16">
        <v>22.1</v>
      </c>
      <c r="E31" s="16">
        <v>17.2</v>
      </c>
      <c r="F31" s="11">
        <f t="shared" si="0"/>
        <v>77.828054298642527</v>
      </c>
    </row>
    <row r="32" spans="1:6" ht="15" x14ac:dyDescent="0.25">
      <c r="A32" s="19" t="s">
        <v>24</v>
      </c>
      <c r="B32" s="10" t="s">
        <v>11</v>
      </c>
      <c r="C32" s="10"/>
      <c r="D32" s="11">
        <f>D33</f>
        <v>1882.6</v>
      </c>
      <c r="E32" s="11">
        <f>E33</f>
        <v>1719</v>
      </c>
      <c r="F32" s="11">
        <f t="shared" si="0"/>
        <v>91.30989057686179</v>
      </c>
    </row>
    <row r="33" spans="1:6" ht="15" x14ac:dyDescent="0.25">
      <c r="A33" s="6" t="s">
        <v>12</v>
      </c>
      <c r="B33" s="15" t="s">
        <v>11</v>
      </c>
      <c r="C33" s="15" t="s">
        <v>4</v>
      </c>
      <c r="D33" s="16">
        <v>1882.6</v>
      </c>
      <c r="E33" s="16">
        <v>1719</v>
      </c>
      <c r="F33" s="11">
        <f t="shared" si="0"/>
        <v>91.30989057686179</v>
      </c>
    </row>
    <row r="34" spans="1:6" ht="15" x14ac:dyDescent="0.25">
      <c r="A34" s="19" t="s">
        <v>21</v>
      </c>
      <c r="B34" s="10" t="s">
        <v>22</v>
      </c>
      <c r="C34" s="9"/>
      <c r="D34" s="11">
        <f>D35+D36</f>
        <v>382.5</v>
      </c>
      <c r="E34" s="11">
        <f>E35</f>
        <v>340.7</v>
      </c>
      <c r="F34" s="11">
        <f t="shared" si="0"/>
        <v>89.071895424836597</v>
      </c>
    </row>
    <row r="35" spans="1:6" s="3" customFormat="1" ht="15" x14ac:dyDescent="0.25">
      <c r="A35" s="6" t="s">
        <v>25</v>
      </c>
      <c r="B35" s="15" t="s">
        <v>22</v>
      </c>
      <c r="C35" s="15" t="s">
        <v>4</v>
      </c>
      <c r="D35" s="16">
        <v>382.5</v>
      </c>
      <c r="E35" s="16">
        <v>340.7</v>
      </c>
      <c r="F35" s="11">
        <f t="shared" si="0"/>
        <v>89.071895424836597</v>
      </c>
    </row>
    <row r="36" spans="1:6" ht="15" x14ac:dyDescent="0.25">
      <c r="A36" s="6" t="s">
        <v>40</v>
      </c>
      <c r="B36" s="15" t="s">
        <v>22</v>
      </c>
      <c r="C36" s="15" t="s">
        <v>5</v>
      </c>
      <c r="D36" s="16">
        <v>0</v>
      </c>
      <c r="E36" s="16">
        <v>0</v>
      </c>
      <c r="F36" s="11">
        <v>0</v>
      </c>
    </row>
    <row r="37" spans="1:6" ht="15" x14ac:dyDescent="0.25">
      <c r="A37" s="19" t="s">
        <v>29</v>
      </c>
      <c r="B37" s="10" t="s">
        <v>16</v>
      </c>
      <c r="C37" s="13"/>
      <c r="D37" s="24">
        <f>D38</f>
        <v>6992.2462999999998</v>
      </c>
      <c r="E37" s="11">
        <f t="shared" ref="E37" si="1">E38</f>
        <v>6984.2840999999999</v>
      </c>
      <c r="F37" s="11">
        <f t="shared" si="0"/>
        <v>99.886128153122982</v>
      </c>
    </row>
    <row r="38" spans="1:6" ht="18" customHeight="1" x14ac:dyDescent="0.25">
      <c r="A38" s="6" t="s">
        <v>30</v>
      </c>
      <c r="B38" s="17" t="s">
        <v>16</v>
      </c>
      <c r="C38" s="15" t="s">
        <v>4</v>
      </c>
      <c r="D38" s="25">
        <v>6992.2462999999998</v>
      </c>
      <c r="E38" s="16">
        <v>6984.2840999999999</v>
      </c>
      <c r="F38" s="11">
        <f t="shared" si="0"/>
        <v>99.886128153122982</v>
      </c>
    </row>
    <row r="39" spans="1:6" ht="31.5" customHeight="1" x14ac:dyDescent="0.25">
      <c r="A39" s="19" t="s">
        <v>44</v>
      </c>
      <c r="B39" s="12">
        <v>13</v>
      </c>
      <c r="C39" s="9"/>
      <c r="D39" s="22">
        <f>D40</f>
        <v>1.2606999999999999</v>
      </c>
      <c r="E39" s="11">
        <f>E40</f>
        <v>0</v>
      </c>
      <c r="F39" s="11">
        <f t="shared" si="0"/>
        <v>0</v>
      </c>
    </row>
    <row r="40" spans="1:6" ht="31.5" customHeight="1" x14ac:dyDescent="0.25">
      <c r="A40" s="7" t="s">
        <v>49</v>
      </c>
      <c r="B40" s="18">
        <v>13</v>
      </c>
      <c r="C40" s="15" t="s">
        <v>4</v>
      </c>
      <c r="D40" s="23">
        <v>1.2606999999999999</v>
      </c>
      <c r="E40" s="16">
        <v>0</v>
      </c>
      <c r="F40" s="11">
        <f t="shared" si="0"/>
        <v>0</v>
      </c>
    </row>
    <row r="41" spans="1:6" ht="45.75" customHeight="1" x14ac:dyDescent="0.25">
      <c r="A41" s="19" t="s">
        <v>43</v>
      </c>
      <c r="B41" s="12">
        <v>14</v>
      </c>
      <c r="C41" s="9"/>
      <c r="D41" s="22">
        <f>D42</f>
        <v>133.69300000000001</v>
      </c>
      <c r="E41" s="11">
        <f>E42</f>
        <v>133.69300000000001</v>
      </c>
      <c r="F41" s="11">
        <f t="shared" si="0"/>
        <v>100</v>
      </c>
    </row>
    <row r="42" spans="1:6" ht="32.25" customHeight="1" x14ac:dyDescent="0.25">
      <c r="A42" s="6" t="s">
        <v>41</v>
      </c>
      <c r="B42" s="18">
        <v>14</v>
      </c>
      <c r="C42" s="15" t="s">
        <v>5</v>
      </c>
      <c r="D42" s="23">
        <v>133.69300000000001</v>
      </c>
      <c r="E42" s="16">
        <v>133.69300000000001</v>
      </c>
      <c r="F42" s="11">
        <f t="shared" si="0"/>
        <v>100</v>
      </c>
    </row>
  </sheetData>
  <mergeCells count="5">
    <mergeCell ref="A8:F8"/>
    <mergeCell ref="A4:F5"/>
    <mergeCell ref="A6:F6"/>
    <mergeCell ref="A7:F7"/>
    <mergeCell ref="B1:F3"/>
  </mergeCells>
  <phoneticPr fontId="0" type="noConversion"/>
  <pageMargins left="0.25" right="0.25" top="0.75" bottom="0.75" header="0.3" footer="0.3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МВД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user</cp:lastModifiedBy>
  <cp:lastPrinted>2023-02-28T06:25:16Z</cp:lastPrinted>
  <dcterms:created xsi:type="dcterms:W3CDTF">2005-12-29T02:50:49Z</dcterms:created>
  <dcterms:modified xsi:type="dcterms:W3CDTF">2023-02-28T06:25:21Z</dcterms:modified>
</cp:coreProperties>
</file>